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109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'Feuil1'!$A$1:$I$74</definedName>
  </definedNames>
  <calcPr fullCalcOnLoad="1"/>
</workbook>
</file>

<file path=xl/sharedStrings.xml><?xml version="1.0" encoding="utf-8"?>
<sst xmlns="http://schemas.openxmlformats.org/spreadsheetml/2006/main" count="121" uniqueCount="98">
  <si>
    <t>ESPACE CULTUREL PROTESTANT</t>
  </si>
  <si>
    <t>20 septembre</t>
  </si>
  <si>
    <t>4 octobre</t>
  </si>
  <si>
    <t>8 novembre</t>
  </si>
  <si>
    <t>13 décembre</t>
  </si>
  <si>
    <t>10 janvier</t>
  </si>
  <si>
    <t>28 février</t>
  </si>
  <si>
    <t>21 mars</t>
  </si>
  <si>
    <t>25 avril</t>
  </si>
  <si>
    <t>30 mai</t>
  </si>
  <si>
    <t>29 novembre</t>
  </si>
  <si>
    <t>20 juin</t>
  </si>
  <si>
    <t>28 septembre</t>
  </si>
  <si>
    <t>19 octobre</t>
  </si>
  <si>
    <t>16 novembre</t>
  </si>
  <si>
    <t>7 décembre</t>
  </si>
  <si>
    <t>15 mars</t>
  </si>
  <si>
    <t>Sport ?</t>
  </si>
  <si>
    <t>11 janvier</t>
  </si>
  <si>
    <t>25 janvier</t>
  </si>
  <si>
    <t>22 février</t>
  </si>
  <si>
    <t>19 avril</t>
  </si>
  <si>
    <t>17 mai</t>
  </si>
  <si>
    <t>14 juin</t>
  </si>
  <si>
    <r>
      <t xml:space="preserve">Cécile Delobel </t>
    </r>
    <r>
      <rPr>
        <b/>
        <sz val="10"/>
        <rFont val="Arial"/>
        <family val="2"/>
      </rPr>
      <t>Reims</t>
    </r>
  </si>
  <si>
    <r>
      <t xml:space="preserve">André Encrevé </t>
    </r>
    <r>
      <rPr>
        <b/>
        <sz val="10"/>
        <rFont val="Arial"/>
        <family val="2"/>
      </rPr>
      <t>Paris</t>
    </r>
  </si>
  <si>
    <r>
      <t xml:space="preserve">Virginie Coez </t>
    </r>
    <r>
      <rPr>
        <b/>
        <sz val="10"/>
        <rFont val="Arial"/>
        <family val="2"/>
      </rPr>
      <t>Reims</t>
    </r>
  </si>
  <si>
    <r>
      <t xml:space="preserve">Philippe Dessaint </t>
    </r>
    <r>
      <rPr>
        <b/>
        <sz val="10"/>
        <rFont val="Arial"/>
        <family val="2"/>
      </rPr>
      <t>Paris</t>
    </r>
  </si>
  <si>
    <r>
      <t xml:space="preserve">Olivier Millet </t>
    </r>
    <r>
      <rPr>
        <b/>
        <sz val="10"/>
        <rFont val="Arial"/>
        <family val="2"/>
      </rPr>
      <t>Paris</t>
    </r>
  </si>
  <si>
    <r>
      <t xml:space="preserve">Simone Doctors </t>
    </r>
    <r>
      <rPr>
        <b/>
        <sz val="10"/>
        <rFont val="Arial"/>
        <family val="2"/>
      </rPr>
      <t>Leeds</t>
    </r>
  </si>
  <si>
    <r>
      <t xml:space="preserve">Jean-Claude Berquet </t>
    </r>
    <r>
      <rPr>
        <b/>
        <sz val="10"/>
        <rFont val="Arial"/>
        <family val="2"/>
      </rPr>
      <t>Reims</t>
    </r>
  </si>
  <si>
    <r>
      <t xml:space="preserve">Francis Walbaum, Benjamin Develey, Sylvie Jurion </t>
    </r>
    <r>
      <rPr>
        <b/>
        <sz val="10"/>
        <rFont val="Arial"/>
        <family val="2"/>
      </rPr>
      <t>Reims</t>
    </r>
  </si>
  <si>
    <r>
      <t xml:space="preserve">Marie-Laure Tanon </t>
    </r>
    <r>
      <rPr>
        <b/>
        <sz val="10"/>
        <rFont val="Arial"/>
        <family val="2"/>
      </rPr>
      <t>Reims</t>
    </r>
  </si>
  <si>
    <r>
      <t xml:space="preserve">Séverine Paris, Sylvette Guilbert </t>
    </r>
    <r>
      <rPr>
        <b/>
        <sz val="10"/>
        <rFont val="Arial"/>
        <family val="2"/>
      </rPr>
      <t>Reims</t>
    </r>
  </si>
  <si>
    <t>Philippe Jegoux</t>
  </si>
  <si>
    <t>Fabrice Brohet</t>
  </si>
  <si>
    <t>Christian Plouchart</t>
  </si>
  <si>
    <t>Eunile Lee</t>
  </si>
  <si>
    <t>Philippe Leclercq</t>
  </si>
  <si>
    <t>Arioso Vincent Martinet</t>
  </si>
  <si>
    <t>Pierre Mea</t>
  </si>
  <si>
    <t>Maîtrise</t>
  </si>
  <si>
    <t>Bernard Riouallon et Georges Herr</t>
  </si>
  <si>
    <t>8 de Chœur Corinne Paugois</t>
  </si>
  <si>
    <t>?</t>
  </si>
  <si>
    <t>Frais de transport</t>
  </si>
  <si>
    <t>Frais de publicité</t>
  </si>
  <si>
    <t>Frais de salle</t>
  </si>
  <si>
    <t>Réception</t>
  </si>
  <si>
    <t>Total par action</t>
  </si>
  <si>
    <t>Total général</t>
  </si>
  <si>
    <t>Causeries (11)</t>
  </si>
  <si>
    <t>Atelier de Culture artistique</t>
  </si>
  <si>
    <t>Laure Gauthier Paris</t>
  </si>
  <si>
    <t>Catherine Lebailly Reims</t>
  </si>
  <si>
    <t>Hugues Lebailly Reims</t>
  </si>
  <si>
    <t>25 mai 2010</t>
  </si>
  <si>
    <t>1er juin 2010</t>
  </si>
  <si>
    <t>8 juin 2010</t>
  </si>
  <si>
    <t>Arts Plastiques (17 séances et une exposition)</t>
  </si>
  <si>
    <r>
      <t xml:space="preserve">Confection de meubles en carton </t>
    </r>
    <r>
      <rPr>
        <i/>
        <sz val="12"/>
        <rFont val="Arial"/>
        <family val="2"/>
      </rPr>
      <t>Arnold Kraan</t>
    </r>
  </si>
  <si>
    <t>3 séances de 2 heures</t>
  </si>
  <si>
    <t>5 séances de 2 heures</t>
  </si>
  <si>
    <r>
      <t xml:space="preserve">Atelier Informatique 1 </t>
    </r>
    <r>
      <rPr>
        <i/>
        <sz val="12"/>
        <rFont val="Arial"/>
        <family val="2"/>
      </rPr>
      <t>Liliane Plouchart Reims</t>
    </r>
  </si>
  <si>
    <r>
      <t xml:space="preserve">Atelier Informatique 2 </t>
    </r>
    <r>
      <rPr>
        <i/>
        <sz val="12"/>
        <rFont val="Arial"/>
        <family val="2"/>
      </rPr>
      <t>Liliane Plouchart Reims</t>
    </r>
  </si>
  <si>
    <r>
      <t xml:space="preserve">Atelier Darwin </t>
    </r>
    <r>
      <rPr>
        <i/>
        <sz val="12"/>
        <rFont val="Arial"/>
        <family val="2"/>
      </rPr>
      <t>Rudi Popp Reims</t>
    </r>
  </si>
  <si>
    <r>
      <t xml:space="preserve">Les Lapins bleus </t>
    </r>
    <r>
      <rPr>
        <i/>
        <sz val="12"/>
        <rFont val="Arial"/>
        <family val="2"/>
      </rPr>
      <t>Grace Stockton-Bliard Reims</t>
    </r>
  </si>
  <si>
    <r>
      <t xml:space="preserve">Les Lapins verts </t>
    </r>
    <r>
      <rPr>
        <i/>
        <sz val="12"/>
        <rFont val="Arial"/>
        <family val="2"/>
      </rPr>
      <t>Christine Popp Reims</t>
    </r>
  </si>
  <si>
    <r>
      <t>Ethique planétaire</t>
    </r>
    <r>
      <rPr>
        <sz val="10"/>
        <rFont val="Arial"/>
        <family val="0"/>
      </rPr>
      <t xml:space="preserve"> </t>
    </r>
    <r>
      <rPr>
        <i/>
        <sz val="12"/>
        <rFont val="Arial"/>
        <family val="2"/>
      </rPr>
      <t>R. Popp Reims</t>
    </r>
    <r>
      <rPr>
        <i/>
        <sz val="10"/>
        <rFont val="Arial"/>
        <family val="2"/>
      </rPr>
      <t xml:space="preserve"> et intervenants extérieurs</t>
    </r>
  </si>
  <si>
    <t>2 séances</t>
  </si>
  <si>
    <r>
      <t xml:space="preserve">Société philosophique </t>
    </r>
    <r>
      <rPr>
        <i/>
        <sz val="12"/>
        <rFont val="Arial"/>
        <family val="2"/>
      </rPr>
      <t>Rudi Popp</t>
    </r>
  </si>
  <si>
    <r>
      <t xml:space="preserve">Soirée des bibliophiles </t>
    </r>
    <r>
      <rPr>
        <i/>
        <sz val="12"/>
        <rFont val="Arial"/>
        <family val="2"/>
      </rPr>
      <t>9 intervenants</t>
    </r>
  </si>
  <si>
    <t>Voyages</t>
  </si>
  <si>
    <t>Deux jours à Canterbury</t>
  </si>
  <si>
    <t>Les minorités agissantes (Tchéquie)</t>
  </si>
  <si>
    <t>Ateliers     (11)</t>
  </si>
  <si>
    <t>Aubades   (11)</t>
  </si>
  <si>
    <t>Programmés, mais n'auront lieu que s'ils sont autofinancés</t>
  </si>
  <si>
    <t>Concerts  (3)</t>
  </si>
  <si>
    <t>I. Coût des manifestations</t>
  </si>
  <si>
    <t>II. Frais généraux</t>
  </si>
  <si>
    <t>Edition de la plaquette annuelle</t>
  </si>
  <si>
    <t>Frais de publication du magazine Polyculture (4 par an)</t>
  </si>
  <si>
    <t>Maintenance du site web</t>
  </si>
  <si>
    <t>achat de logiciel</t>
  </si>
  <si>
    <t>Montant total des dépenses</t>
  </si>
  <si>
    <t>dont autofinancement</t>
  </si>
  <si>
    <t>Sous-totaux Ateliers</t>
  </si>
  <si>
    <t>Sous-totaux Causeries</t>
  </si>
  <si>
    <t>Sous total voyages autofinancés</t>
  </si>
  <si>
    <t>Sous total frais généraux</t>
  </si>
  <si>
    <r>
      <t xml:space="preserve">Budget 2009-2010     </t>
    </r>
    <r>
      <rPr>
        <b/>
        <i/>
        <sz val="16"/>
        <color indexed="47"/>
        <rFont val="Arial"/>
        <family val="2"/>
      </rPr>
      <t>DEPENSES</t>
    </r>
  </si>
  <si>
    <r>
      <t xml:space="preserve">Budget 2009-2010     </t>
    </r>
    <r>
      <rPr>
        <b/>
        <i/>
        <sz val="16"/>
        <color indexed="47"/>
        <rFont val="Arial"/>
        <family val="2"/>
      </rPr>
      <t>RECETTES</t>
    </r>
  </si>
  <si>
    <t>Adhésions</t>
  </si>
  <si>
    <t>Subvention Ville de Reims</t>
  </si>
  <si>
    <t>recettes voyages</t>
  </si>
  <si>
    <t>Montant total des recettes</t>
  </si>
  <si>
    <t>Dons mécénat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</si>
</sst>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</numFmts>
  <fonts count="15">
    <font>
      <sz val="10"/>
      <name val="Arial"/>
      <family val="0"/>
    </font>
    <font>
      <b/>
      <sz val="2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6"/>
      <color indexed="4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wrapText="1"/>
    </xf>
    <xf numFmtId="165" fontId="1" fillId="2" borderId="2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2" borderId="3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/>
    </xf>
    <xf numFmtId="165" fontId="2" fillId="0" borderId="2" xfId="0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/>
    </xf>
    <xf numFmtId="165" fontId="8" fillId="0" borderId="2" xfId="0" applyNumberFormat="1" applyFont="1" applyBorder="1" applyAlignment="1">
      <alignment vertical="center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wrapText="1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vertical="center" wrapText="1"/>
    </xf>
    <xf numFmtId="165" fontId="0" fillId="3" borderId="3" xfId="0" applyNumberForma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5" fontId="5" fillId="0" borderId="10" xfId="0" applyNumberFormat="1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 wrapText="1"/>
    </xf>
    <xf numFmtId="165" fontId="8" fillId="0" borderId="3" xfId="0" applyNumberFormat="1" applyFont="1" applyBorder="1" applyAlignment="1">
      <alignment vertical="center" wrapText="1"/>
    </xf>
    <xf numFmtId="165" fontId="8" fillId="2" borderId="2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165" fontId="8" fillId="2" borderId="4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wrapText="1"/>
    </xf>
    <xf numFmtId="165" fontId="0" fillId="0" borderId="13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2" fillId="2" borderId="13" xfId="0" applyNumberFormat="1" applyFont="1" applyFill="1" applyBorder="1" applyAlignment="1">
      <alignment vertical="center"/>
    </xf>
    <xf numFmtId="165" fontId="0" fillId="2" borderId="19" xfId="0" applyNumberForma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58">
      <selection activeCell="K66" sqref="K66"/>
    </sheetView>
  </sheetViews>
  <sheetFormatPr defaultColWidth="11.421875" defaultRowHeight="12.75"/>
  <cols>
    <col min="1" max="1" width="15.421875" style="0" customWidth="1"/>
    <col min="2" max="2" width="48.7109375" style="0" customWidth="1"/>
    <col min="3" max="3" width="13.140625" style="0" customWidth="1"/>
    <col min="4" max="4" width="11.140625" style="0" customWidth="1"/>
    <col min="5" max="5" width="12.7109375" style="0" bestFit="1" customWidth="1"/>
    <col min="6" max="6" width="9.7109375" style="0" customWidth="1"/>
    <col min="7" max="7" width="10.7109375" style="0" customWidth="1"/>
    <col min="8" max="8" width="13.00390625" style="0" customWidth="1"/>
  </cols>
  <sheetData>
    <row r="1" spans="1:9" ht="51.75" customHeight="1" thickBot="1">
      <c r="A1" s="5" t="s">
        <v>0</v>
      </c>
      <c r="B1" s="6"/>
      <c r="C1" s="6"/>
      <c r="D1" s="6"/>
      <c r="E1" s="6"/>
      <c r="F1" s="6"/>
      <c r="G1" s="6"/>
      <c r="H1" s="7"/>
      <c r="I1" s="8"/>
    </row>
    <row r="2" spans="1:9" ht="38.25" customHeight="1" thickBot="1">
      <c r="A2" s="9" t="s">
        <v>91</v>
      </c>
      <c r="B2" s="10"/>
      <c r="C2" s="11"/>
      <c r="D2" s="11"/>
      <c r="E2" s="11"/>
      <c r="F2" s="11"/>
      <c r="G2" s="11"/>
      <c r="H2" s="11"/>
      <c r="I2" s="12"/>
    </row>
    <row r="3" spans="1:9" ht="37.5" customHeight="1" thickBot="1">
      <c r="A3" s="13" t="s">
        <v>79</v>
      </c>
      <c r="B3" s="10"/>
      <c r="C3" s="11"/>
      <c r="D3" s="11"/>
      <c r="E3" s="11"/>
      <c r="F3" s="11"/>
      <c r="G3" s="11"/>
      <c r="H3" s="11"/>
      <c r="I3" s="12"/>
    </row>
    <row r="4" spans="1:9" s="4" customFormat="1" ht="35.25" customHeight="1" thickBot="1">
      <c r="A4" s="77" t="s">
        <v>76</v>
      </c>
      <c r="B4" s="78"/>
      <c r="C4" s="14" t="s">
        <v>45</v>
      </c>
      <c r="D4" s="14" t="s">
        <v>46</v>
      </c>
      <c r="E4" s="14" t="s">
        <v>48</v>
      </c>
      <c r="F4" s="14" t="s">
        <v>47</v>
      </c>
      <c r="G4" s="15" t="s">
        <v>49</v>
      </c>
      <c r="H4" s="82" t="s">
        <v>50</v>
      </c>
      <c r="I4" s="16"/>
    </row>
    <row r="5" spans="1:9" ht="15" customHeight="1">
      <c r="A5" s="17" t="s">
        <v>1</v>
      </c>
      <c r="B5" s="17" t="s">
        <v>34</v>
      </c>
      <c r="C5" s="18">
        <v>0</v>
      </c>
      <c r="D5" s="18">
        <v>15</v>
      </c>
      <c r="E5" s="18">
        <v>10</v>
      </c>
      <c r="F5" s="18"/>
      <c r="G5" s="25">
        <f aca="true" t="shared" si="0" ref="G5:G15">SUM(C5:F5)</f>
        <v>25</v>
      </c>
      <c r="H5" s="83">
        <v>325</v>
      </c>
      <c r="I5" s="12"/>
    </row>
    <row r="6" spans="1:9" ht="15" customHeight="1">
      <c r="A6" s="18" t="s">
        <v>2</v>
      </c>
      <c r="B6" s="18" t="s">
        <v>35</v>
      </c>
      <c r="C6" s="18">
        <v>0</v>
      </c>
      <c r="D6" s="18">
        <v>15</v>
      </c>
      <c r="E6" s="18">
        <v>10</v>
      </c>
      <c r="F6" s="18"/>
      <c r="G6" s="25">
        <f t="shared" si="0"/>
        <v>25</v>
      </c>
      <c r="H6" s="18"/>
      <c r="I6" s="12"/>
    </row>
    <row r="7" spans="1:9" ht="15" customHeight="1">
      <c r="A7" s="18" t="s">
        <v>3</v>
      </c>
      <c r="B7" s="18" t="s">
        <v>36</v>
      </c>
      <c r="C7" s="18">
        <v>0</v>
      </c>
      <c r="D7" s="18">
        <v>15</v>
      </c>
      <c r="E7" s="18">
        <v>10</v>
      </c>
      <c r="F7" s="18"/>
      <c r="G7" s="25">
        <f t="shared" si="0"/>
        <v>25</v>
      </c>
      <c r="H7" s="18"/>
      <c r="I7" s="12"/>
    </row>
    <row r="8" spans="1:9" ht="15" customHeight="1">
      <c r="A8" s="18" t="s">
        <v>10</v>
      </c>
      <c r="B8" s="18" t="s">
        <v>38</v>
      </c>
      <c r="C8" s="18">
        <v>0</v>
      </c>
      <c r="D8" s="18">
        <v>15</v>
      </c>
      <c r="E8" s="18">
        <v>10</v>
      </c>
      <c r="F8" s="18"/>
      <c r="G8" s="25">
        <f t="shared" si="0"/>
        <v>25</v>
      </c>
      <c r="H8" s="18"/>
      <c r="I8" s="12"/>
    </row>
    <row r="9" spans="1:9" ht="15" customHeight="1">
      <c r="A9" s="18" t="s">
        <v>4</v>
      </c>
      <c r="B9" s="18" t="s">
        <v>37</v>
      </c>
      <c r="C9" s="18">
        <v>0</v>
      </c>
      <c r="D9" s="18">
        <v>15</v>
      </c>
      <c r="E9" s="18">
        <v>10</v>
      </c>
      <c r="F9" s="18"/>
      <c r="G9" s="25">
        <f t="shared" si="0"/>
        <v>25</v>
      </c>
      <c r="H9" s="18"/>
      <c r="I9" s="12"/>
    </row>
    <row r="10" spans="1:9" ht="15" customHeight="1">
      <c r="A10" s="18" t="s">
        <v>5</v>
      </c>
      <c r="B10" s="18" t="s">
        <v>39</v>
      </c>
      <c r="C10" s="18">
        <v>0</v>
      </c>
      <c r="D10" s="18">
        <v>15</v>
      </c>
      <c r="E10" s="18">
        <v>10</v>
      </c>
      <c r="F10" s="18"/>
      <c r="G10" s="25">
        <f t="shared" si="0"/>
        <v>25</v>
      </c>
      <c r="H10" s="18"/>
      <c r="I10" s="12"/>
    </row>
    <row r="11" spans="1:9" ht="15" customHeight="1">
      <c r="A11" s="18" t="s">
        <v>6</v>
      </c>
      <c r="B11" s="18" t="s">
        <v>40</v>
      </c>
      <c r="C11" s="18">
        <v>50</v>
      </c>
      <c r="D11" s="18">
        <v>15</v>
      </c>
      <c r="E11" s="18">
        <v>10</v>
      </c>
      <c r="F11" s="18"/>
      <c r="G11" s="25">
        <f t="shared" si="0"/>
        <v>75</v>
      </c>
      <c r="H11" s="18"/>
      <c r="I11" s="12"/>
    </row>
    <row r="12" spans="1:9" ht="15" customHeight="1">
      <c r="A12" s="18" t="s">
        <v>7</v>
      </c>
      <c r="B12" s="18" t="s">
        <v>41</v>
      </c>
      <c r="C12" s="18">
        <v>0</v>
      </c>
      <c r="D12" s="18">
        <v>15</v>
      </c>
      <c r="E12" s="18">
        <v>10</v>
      </c>
      <c r="F12" s="18"/>
      <c r="G12" s="25">
        <f t="shared" si="0"/>
        <v>25</v>
      </c>
      <c r="H12" s="18"/>
      <c r="I12" s="12"/>
    </row>
    <row r="13" spans="1:9" ht="15" customHeight="1">
      <c r="A13" s="18" t="s">
        <v>8</v>
      </c>
      <c r="B13" s="18" t="s">
        <v>42</v>
      </c>
      <c r="C13" s="18">
        <v>0</v>
      </c>
      <c r="D13" s="18">
        <v>15</v>
      </c>
      <c r="E13" s="18">
        <v>10</v>
      </c>
      <c r="F13" s="18"/>
      <c r="G13" s="25">
        <f t="shared" si="0"/>
        <v>25</v>
      </c>
      <c r="H13" s="18"/>
      <c r="I13" s="12"/>
    </row>
    <row r="14" spans="1:9" ht="15" customHeight="1">
      <c r="A14" s="18" t="s">
        <v>9</v>
      </c>
      <c r="B14" s="18" t="s">
        <v>43</v>
      </c>
      <c r="C14" s="18">
        <v>0</v>
      </c>
      <c r="D14" s="18">
        <v>15</v>
      </c>
      <c r="E14" s="18">
        <v>10</v>
      </c>
      <c r="F14" s="18"/>
      <c r="G14" s="25">
        <f t="shared" si="0"/>
        <v>25</v>
      </c>
      <c r="H14" s="18"/>
      <c r="I14" s="12"/>
    </row>
    <row r="15" spans="1:9" ht="15" customHeight="1" thickBot="1">
      <c r="A15" s="22" t="s">
        <v>11</v>
      </c>
      <c r="B15" s="22" t="s">
        <v>44</v>
      </c>
      <c r="C15" s="22">
        <v>0</v>
      </c>
      <c r="D15" s="22">
        <v>15</v>
      </c>
      <c r="E15" s="22">
        <v>10</v>
      </c>
      <c r="F15" s="22"/>
      <c r="G15" s="40">
        <f t="shared" si="0"/>
        <v>25</v>
      </c>
      <c r="H15" s="81"/>
      <c r="I15" s="12"/>
    </row>
    <row r="16" spans="1:9" ht="40.5" customHeight="1" thickBot="1">
      <c r="A16" s="77" t="s">
        <v>51</v>
      </c>
      <c r="B16" s="78"/>
      <c r="C16" s="14" t="s">
        <v>45</v>
      </c>
      <c r="D16" s="14" t="s">
        <v>46</v>
      </c>
      <c r="E16" s="14" t="s">
        <v>48</v>
      </c>
      <c r="F16" s="14" t="s">
        <v>47</v>
      </c>
      <c r="G16" s="15" t="s">
        <v>49</v>
      </c>
      <c r="H16" s="14" t="s">
        <v>50</v>
      </c>
      <c r="I16" s="8"/>
    </row>
    <row r="17" spans="1:9" ht="14.25" customHeight="1">
      <c r="A17" s="17" t="s">
        <v>12</v>
      </c>
      <c r="B17" s="25" t="s">
        <v>24</v>
      </c>
      <c r="C17" s="18">
        <v>0</v>
      </c>
      <c r="D17" s="18">
        <v>50</v>
      </c>
      <c r="E17" s="18">
        <v>20</v>
      </c>
      <c r="F17" s="18">
        <v>100</v>
      </c>
      <c r="G17" s="20">
        <f aca="true" t="shared" si="1" ref="G17:G27">SUM(C17:F17)</f>
        <v>170</v>
      </c>
      <c r="H17" s="21">
        <f>SUM(G17:G27)</f>
        <v>2470</v>
      </c>
      <c r="I17" s="12"/>
    </row>
    <row r="18" spans="1:9" ht="15" customHeight="1">
      <c r="A18" s="18" t="s">
        <v>13</v>
      </c>
      <c r="B18" s="25" t="s">
        <v>25</v>
      </c>
      <c r="C18" s="18">
        <v>150</v>
      </c>
      <c r="D18" s="18">
        <v>50</v>
      </c>
      <c r="E18" s="18">
        <v>20</v>
      </c>
      <c r="F18" s="18">
        <v>100</v>
      </c>
      <c r="G18" s="20">
        <f t="shared" si="1"/>
        <v>320</v>
      </c>
      <c r="H18" s="18"/>
      <c r="I18" s="12"/>
    </row>
    <row r="19" spans="1:9" ht="15" customHeight="1">
      <c r="A19" s="18" t="s">
        <v>14</v>
      </c>
      <c r="B19" s="25" t="s">
        <v>26</v>
      </c>
      <c r="C19" s="18">
        <v>0</v>
      </c>
      <c r="D19" s="18">
        <v>50</v>
      </c>
      <c r="E19" s="18">
        <v>20</v>
      </c>
      <c r="F19" s="18">
        <v>100</v>
      </c>
      <c r="G19" s="20">
        <f t="shared" si="1"/>
        <v>170</v>
      </c>
      <c r="H19" s="18"/>
      <c r="I19" s="12"/>
    </row>
    <row r="20" spans="1:9" ht="15" customHeight="1">
      <c r="A20" s="18" t="s">
        <v>15</v>
      </c>
      <c r="B20" s="25" t="s">
        <v>27</v>
      </c>
      <c r="C20" s="18">
        <v>150</v>
      </c>
      <c r="D20" s="18">
        <v>50</v>
      </c>
      <c r="E20" s="18">
        <v>20</v>
      </c>
      <c r="F20" s="18">
        <v>100</v>
      </c>
      <c r="G20" s="20">
        <f t="shared" si="1"/>
        <v>320</v>
      </c>
      <c r="H20" s="18"/>
      <c r="I20" s="12"/>
    </row>
    <row r="21" spans="1:9" ht="15" customHeight="1">
      <c r="A21" s="18" t="s">
        <v>18</v>
      </c>
      <c r="B21" s="25" t="s">
        <v>28</v>
      </c>
      <c r="C21" s="18">
        <v>150</v>
      </c>
      <c r="D21" s="18">
        <v>50</v>
      </c>
      <c r="E21" s="18">
        <v>20</v>
      </c>
      <c r="F21" s="18">
        <v>100</v>
      </c>
      <c r="G21" s="20">
        <f t="shared" si="1"/>
        <v>320</v>
      </c>
      <c r="H21" s="18"/>
      <c r="I21" s="12"/>
    </row>
    <row r="22" spans="1:9" ht="15" customHeight="1">
      <c r="A22" s="18" t="s">
        <v>19</v>
      </c>
      <c r="B22" s="25" t="s">
        <v>29</v>
      </c>
      <c r="C22" s="18">
        <v>150</v>
      </c>
      <c r="D22" s="18">
        <v>50</v>
      </c>
      <c r="E22" s="18">
        <v>20</v>
      </c>
      <c r="F22" s="18">
        <v>100</v>
      </c>
      <c r="G22" s="20">
        <f t="shared" si="1"/>
        <v>320</v>
      </c>
      <c r="H22" s="18"/>
      <c r="I22" s="12"/>
    </row>
    <row r="23" spans="1:9" ht="15" customHeight="1">
      <c r="A23" s="18" t="s">
        <v>20</v>
      </c>
      <c r="B23" s="25" t="s">
        <v>30</v>
      </c>
      <c r="C23" s="18">
        <v>0</v>
      </c>
      <c r="D23" s="18">
        <v>50</v>
      </c>
      <c r="E23" s="18">
        <v>20</v>
      </c>
      <c r="F23" s="18">
        <v>100</v>
      </c>
      <c r="G23" s="20">
        <f t="shared" si="1"/>
        <v>170</v>
      </c>
      <c r="H23" s="18"/>
      <c r="I23" s="12"/>
    </row>
    <row r="24" spans="1:9" ht="15" customHeight="1">
      <c r="A24" s="18" t="s">
        <v>16</v>
      </c>
      <c r="B24" s="25" t="s">
        <v>17</v>
      </c>
      <c r="C24" s="18"/>
      <c r="D24" s="18">
        <v>50</v>
      </c>
      <c r="E24" s="18">
        <v>20</v>
      </c>
      <c r="F24" s="18">
        <v>100</v>
      </c>
      <c r="G24" s="20">
        <f t="shared" si="1"/>
        <v>170</v>
      </c>
      <c r="H24" s="18"/>
      <c r="I24" s="12"/>
    </row>
    <row r="25" spans="1:9" ht="15" customHeight="1">
      <c r="A25" s="18" t="s">
        <v>21</v>
      </c>
      <c r="B25" s="25" t="s">
        <v>31</v>
      </c>
      <c r="C25" s="18">
        <v>0</v>
      </c>
      <c r="D25" s="18">
        <v>50</v>
      </c>
      <c r="E25" s="18">
        <v>20</v>
      </c>
      <c r="F25" s="18">
        <v>100</v>
      </c>
      <c r="G25" s="20">
        <f t="shared" si="1"/>
        <v>170</v>
      </c>
      <c r="H25" s="18"/>
      <c r="I25" s="12"/>
    </row>
    <row r="26" spans="1:9" ht="15" customHeight="1">
      <c r="A26" s="18" t="s">
        <v>22</v>
      </c>
      <c r="B26" s="25" t="s">
        <v>32</v>
      </c>
      <c r="C26" s="18">
        <v>0</v>
      </c>
      <c r="D26" s="18">
        <v>50</v>
      </c>
      <c r="E26" s="18">
        <v>20</v>
      </c>
      <c r="F26" s="18">
        <v>100</v>
      </c>
      <c r="G26" s="20">
        <f t="shared" si="1"/>
        <v>170</v>
      </c>
      <c r="H26" s="18"/>
      <c r="I26" s="12"/>
    </row>
    <row r="27" spans="1:9" ht="15" customHeight="1">
      <c r="A27" s="18" t="s">
        <v>23</v>
      </c>
      <c r="B27" s="25" t="s">
        <v>33</v>
      </c>
      <c r="C27" s="18">
        <v>0</v>
      </c>
      <c r="D27" s="18">
        <v>50</v>
      </c>
      <c r="E27" s="18">
        <v>20</v>
      </c>
      <c r="F27" s="18">
        <v>100</v>
      </c>
      <c r="G27" s="20">
        <f t="shared" si="1"/>
        <v>170</v>
      </c>
      <c r="H27" s="18"/>
      <c r="I27" s="12"/>
    </row>
    <row r="28" spans="1:9" ht="15" customHeight="1" thickBot="1">
      <c r="A28" s="22"/>
      <c r="B28" s="26" t="s">
        <v>88</v>
      </c>
      <c r="C28" s="27">
        <f>SUM(C17:C27)</f>
        <v>600</v>
      </c>
      <c r="D28" s="27">
        <f>SUM(D17:D27)</f>
        <v>550</v>
      </c>
      <c r="E28" s="27">
        <f>SUM(E17:E27)</f>
        <v>220</v>
      </c>
      <c r="F28" s="27">
        <f>SUM(F17:F27)</f>
        <v>1100</v>
      </c>
      <c r="G28" s="28">
        <f>SUM(G17:G27)</f>
        <v>2470</v>
      </c>
      <c r="H28" s="22"/>
      <c r="I28" s="12"/>
    </row>
    <row r="29" spans="1:9" ht="30.75" customHeight="1" thickBot="1">
      <c r="A29" s="77" t="s">
        <v>75</v>
      </c>
      <c r="B29" s="78"/>
      <c r="C29" s="29" t="s">
        <v>45</v>
      </c>
      <c r="D29" s="14" t="s">
        <v>46</v>
      </c>
      <c r="E29" s="14" t="s">
        <v>48</v>
      </c>
      <c r="F29" s="29" t="s">
        <v>47</v>
      </c>
      <c r="G29" s="30" t="s">
        <v>49</v>
      </c>
      <c r="H29" s="14" t="s">
        <v>50</v>
      </c>
      <c r="I29" s="8"/>
    </row>
    <row r="30" spans="1:9" ht="30.75" customHeight="1">
      <c r="A30" s="31" t="s">
        <v>59</v>
      </c>
      <c r="B30" s="25"/>
      <c r="C30" s="19">
        <v>50</v>
      </c>
      <c r="D30" s="18">
        <v>70</v>
      </c>
      <c r="E30" s="18">
        <v>150</v>
      </c>
      <c r="F30" s="19">
        <v>170</v>
      </c>
      <c r="G30" s="25">
        <f>SUM(C30:F30)</f>
        <v>440</v>
      </c>
      <c r="H30" s="21">
        <f>G30</f>
        <v>440</v>
      </c>
      <c r="I30" s="12"/>
    </row>
    <row r="31" spans="1:9" ht="15" customHeight="1" thickBot="1">
      <c r="A31" s="31" t="s">
        <v>52</v>
      </c>
      <c r="B31" s="25"/>
      <c r="C31" s="19"/>
      <c r="D31" s="18"/>
      <c r="E31" s="18"/>
      <c r="F31" s="19"/>
      <c r="G31" s="25"/>
      <c r="H31" s="18"/>
      <c r="I31" s="12"/>
    </row>
    <row r="32" spans="1:9" ht="15" customHeight="1">
      <c r="A32" s="32" t="s">
        <v>56</v>
      </c>
      <c r="B32" s="17" t="s">
        <v>53</v>
      </c>
      <c r="C32" s="19">
        <v>50</v>
      </c>
      <c r="D32" s="18">
        <v>20</v>
      </c>
      <c r="E32" s="18">
        <v>20</v>
      </c>
      <c r="F32" s="19">
        <v>100</v>
      </c>
      <c r="G32" s="25">
        <f aca="true" t="shared" si="2" ref="G32:G37">SUM(C32:F32)</f>
        <v>190</v>
      </c>
      <c r="H32" s="21">
        <f>SUM(G32:G34)</f>
        <v>470</v>
      </c>
      <c r="I32" s="12"/>
    </row>
    <row r="33" spans="1:9" ht="15" customHeight="1">
      <c r="A33" s="33" t="s">
        <v>57</v>
      </c>
      <c r="B33" s="18" t="s">
        <v>54</v>
      </c>
      <c r="C33" s="19">
        <v>0</v>
      </c>
      <c r="D33" s="18">
        <v>20</v>
      </c>
      <c r="E33" s="18">
        <v>20</v>
      </c>
      <c r="F33" s="19">
        <v>100</v>
      </c>
      <c r="G33" s="25">
        <f t="shared" si="2"/>
        <v>140</v>
      </c>
      <c r="H33" s="18"/>
      <c r="I33" s="12"/>
    </row>
    <row r="34" spans="1:9" ht="15" customHeight="1" thickBot="1">
      <c r="A34" s="34" t="s">
        <v>58</v>
      </c>
      <c r="B34" s="22" t="s">
        <v>55</v>
      </c>
      <c r="C34" s="19">
        <v>0</v>
      </c>
      <c r="D34" s="18">
        <v>20</v>
      </c>
      <c r="E34" s="18">
        <v>20</v>
      </c>
      <c r="F34" s="19">
        <v>100</v>
      </c>
      <c r="G34" s="25">
        <f t="shared" si="2"/>
        <v>140</v>
      </c>
      <c r="H34" s="18"/>
      <c r="I34" s="12"/>
    </row>
    <row r="35" spans="1:9" ht="30.75" customHeight="1">
      <c r="A35" s="31" t="s">
        <v>63</v>
      </c>
      <c r="B35" s="35"/>
      <c r="C35" s="19">
        <v>0</v>
      </c>
      <c r="D35" s="18">
        <v>0</v>
      </c>
      <c r="E35" s="18">
        <v>0</v>
      </c>
      <c r="F35" s="19">
        <v>0</v>
      </c>
      <c r="G35" s="25">
        <f t="shared" si="2"/>
        <v>0</v>
      </c>
      <c r="H35" s="21">
        <f>SUM(G35:G36)</f>
        <v>0</v>
      </c>
      <c r="I35" s="12"/>
    </row>
    <row r="36" spans="1:9" ht="30.75" customHeight="1">
      <c r="A36" s="31" t="s">
        <v>64</v>
      </c>
      <c r="B36" s="35"/>
      <c r="C36" s="19">
        <v>0</v>
      </c>
      <c r="D36" s="18">
        <v>0</v>
      </c>
      <c r="E36" s="18">
        <v>0</v>
      </c>
      <c r="F36" s="19">
        <v>0</v>
      </c>
      <c r="G36" s="25">
        <f t="shared" si="2"/>
        <v>0</v>
      </c>
      <c r="H36" s="18"/>
      <c r="I36" s="12"/>
    </row>
    <row r="37" spans="1:9" ht="15" customHeight="1">
      <c r="A37" s="31" t="s">
        <v>60</v>
      </c>
      <c r="B37" s="25"/>
      <c r="C37" s="19">
        <v>0</v>
      </c>
      <c r="D37" s="18">
        <v>20</v>
      </c>
      <c r="E37" s="18">
        <v>20</v>
      </c>
      <c r="F37" s="19">
        <v>30</v>
      </c>
      <c r="G37" s="25">
        <f t="shared" si="2"/>
        <v>70</v>
      </c>
      <c r="H37" s="21">
        <v>70</v>
      </c>
      <c r="I37" s="12"/>
    </row>
    <row r="38" spans="1:9" ht="30.75" customHeight="1">
      <c r="A38" s="36" t="s">
        <v>61</v>
      </c>
      <c r="B38" s="25"/>
      <c r="C38" s="19"/>
      <c r="D38" s="18"/>
      <c r="E38" s="18"/>
      <c r="F38" s="19"/>
      <c r="G38" s="25"/>
      <c r="H38" s="18"/>
      <c r="I38" s="12"/>
    </row>
    <row r="39" spans="1:9" ht="15" customHeight="1">
      <c r="A39" s="31" t="s">
        <v>66</v>
      </c>
      <c r="B39" s="25"/>
      <c r="C39" s="19">
        <v>0</v>
      </c>
      <c r="D39" s="18">
        <v>20</v>
      </c>
      <c r="E39" s="18">
        <v>50</v>
      </c>
      <c r="F39" s="19">
        <v>50</v>
      </c>
      <c r="G39" s="25">
        <f>SUM(C39:F39)</f>
        <v>120</v>
      </c>
      <c r="H39" s="21">
        <v>120</v>
      </c>
      <c r="I39" s="12"/>
    </row>
    <row r="40" spans="1:9" ht="30.75" customHeight="1">
      <c r="A40" s="36" t="s">
        <v>62</v>
      </c>
      <c r="B40" s="25"/>
      <c r="C40" s="19"/>
      <c r="D40" s="18"/>
      <c r="E40" s="18"/>
      <c r="F40" s="19"/>
      <c r="G40" s="25"/>
      <c r="H40" s="18"/>
      <c r="I40" s="12"/>
    </row>
    <row r="41" spans="1:9" ht="15" customHeight="1">
      <c r="A41" s="31" t="s">
        <v>67</v>
      </c>
      <c r="B41" s="25"/>
      <c r="C41" s="19">
        <v>0</v>
      </c>
      <c r="D41" s="18">
        <v>20</v>
      </c>
      <c r="E41" s="18">
        <v>50</v>
      </c>
      <c r="F41" s="19">
        <v>50</v>
      </c>
      <c r="G41" s="25">
        <f>SUM(C41:F41)</f>
        <v>120</v>
      </c>
      <c r="H41" s="21">
        <v>120</v>
      </c>
      <c r="I41" s="12"/>
    </row>
    <row r="42" spans="1:9" ht="30.75" customHeight="1">
      <c r="A42" s="36" t="s">
        <v>62</v>
      </c>
      <c r="B42" s="25"/>
      <c r="C42" s="19"/>
      <c r="D42" s="18"/>
      <c r="E42" s="18"/>
      <c r="F42" s="19"/>
      <c r="G42" s="25"/>
      <c r="H42" s="18"/>
      <c r="I42" s="12"/>
    </row>
    <row r="43" spans="1:9" ht="15" customHeight="1">
      <c r="A43" s="31" t="s">
        <v>65</v>
      </c>
      <c r="B43" s="25"/>
      <c r="C43" s="19">
        <v>0</v>
      </c>
      <c r="D43" s="18">
        <v>20</v>
      </c>
      <c r="E43" s="18">
        <v>30</v>
      </c>
      <c r="F43" s="19">
        <v>300</v>
      </c>
      <c r="G43" s="25">
        <f>SUM(C43:F43)</f>
        <v>350</v>
      </c>
      <c r="H43" s="21">
        <v>350</v>
      </c>
      <c r="I43" s="12"/>
    </row>
    <row r="44" spans="1:9" ht="30.75" customHeight="1">
      <c r="A44" s="36" t="s">
        <v>61</v>
      </c>
      <c r="B44" s="25"/>
      <c r="C44" s="19"/>
      <c r="D44" s="18"/>
      <c r="E44" s="18"/>
      <c r="F44" s="19"/>
      <c r="G44" s="25"/>
      <c r="H44" s="18"/>
      <c r="I44" s="12"/>
    </row>
    <row r="45" spans="1:9" s="1" customFormat="1" ht="15" customHeight="1">
      <c r="A45" s="31" t="s">
        <v>68</v>
      </c>
      <c r="B45" s="25"/>
      <c r="C45" s="19">
        <v>150</v>
      </c>
      <c r="D45" s="18">
        <v>20</v>
      </c>
      <c r="E45" s="18">
        <v>20</v>
      </c>
      <c r="F45" s="19">
        <v>200</v>
      </c>
      <c r="G45" s="25">
        <f>SUM(C45:F45)</f>
        <v>390</v>
      </c>
      <c r="H45" s="21">
        <v>390</v>
      </c>
      <c r="I45" s="12"/>
    </row>
    <row r="46" spans="1:9" ht="30.75" customHeight="1">
      <c r="A46" s="36" t="s">
        <v>69</v>
      </c>
      <c r="B46" s="37"/>
      <c r="C46" s="36"/>
      <c r="D46" s="33"/>
      <c r="E46" s="33"/>
      <c r="F46" s="36"/>
      <c r="G46" s="37"/>
      <c r="H46" s="33"/>
      <c r="I46" s="38"/>
    </row>
    <row r="47" spans="1:9" ht="15" customHeight="1">
      <c r="A47" s="31" t="s">
        <v>70</v>
      </c>
      <c r="B47" s="25"/>
      <c r="C47" s="19">
        <v>0</v>
      </c>
      <c r="D47" s="18">
        <v>20</v>
      </c>
      <c r="E47" s="18">
        <v>30</v>
      </c>
      <c r="F47" s="19">
        <v>300</v>
      </c>
      <c r="G47" s="25">
        <f>SUM(C47:F47)</f>
        <v>350</v>
      </c>
      <c r="H47" s="21">
        <v>350</v>
      </c>
      <c r="I47" s="12"/>
    </row>
    <row r="48" spans="1:9" ht="30.75" customHeight="1">
      <c r="A48" s="36" t="s">
        <v>61</v>
      </c>
      <c r="B48" s="25"/>
      <c r="C48" s="19"/>
      <c r="D48" s="18"/>
      <c r="E48" s="18"/>
      <c r="F48" s="19"/>
      <c r="G48" s="25"/>
      <c r="H48" s="21"/>
      <c r="I48" s="12"/>
    </row>
    <row r="49" spans="1:9" ht="15" customHeight="1">
      <c r="A49" s="31" t="s">
        <v>71</v>
      </c>
      <c r="B49" s="25"/>
      <c r="C49" s="19">
        <v>0</v>
      </c>
      <c r="D49" s="18">
        <v>20</v>
      </c>
      <c r="E49" s="18">
        <v>30</v>
      </c>
      <c r="F49" s="19">
        <v>300</v>
      </c>
      <c r="G49" s="25">
        <f>SUM(C49:F49)</f>
        <v>350</v>
      </c>
      <c r="H49" s="21">
        <v>350</v>
      </c>
      <c r="I49" s="12"/>
    </row>
    <row r="50" spans="1:9" ht="54" customHeight="1" thickBot="1">
      <c r="A50" s="39" t="s">
        <v>61</v>
      </c>
      <c r="B50" s="40"/>
      <c r="C50" s="23"/>
      <c r="D50" s="22"/>
      <c r="E50" s="22"/>
      <c r="F50" s="23"/>
      <c r="G50" s="40"/>
      <c r="H50" s="22"/>
      <c r="I50" s="12"/>
    </row>
    <row r="51" spans="1:9" ht="40.5" customHeight="1" thickBot="1">
      <c r="A51" s="39"/>
      <c r="B51" s="26" t="s">
        <v>87</v>
      </c>
      <c r="C51" s="41">
        <f aca="true" t="shared" si="3" ref="C51:H51">SUM(C30:C50)</f>
        <v>250</v>
      </c>
      <c r="D51" s="27">
        <f t="shared" si="3"/>
        <v>270</v>
      </c>
      <c r="E51" s="27">
        <f t="shared" si="3"/>
        <v>440</v>
      </c>
      <c r="F51" s="41">
        <f t="shared" si="3"/>
        <v>1700</v>
      </c>
      <c r="G51" s="26">
        <f t="shared" si="3"/>
        <v>2660</v>
      </c>
      <c r="H51" s="42">
        <f t="shared" si="3"/>
        <v>2660</v>
      </c>
      <c r="I51" s="12"/>
    </row>
    <row r="52" spans="1:9" ht="30.75" customHeight="1" thickBot="1">
      <c r="A52" s="43" t="s">
        <v>72</v>
      </c>
      <c r="B52" s="44" t="s">
        <v>77</v>
      </c>
      <c r="C52" s="45" t="s">
        <v>45</v>
      </c>
      <c r="D52" s="46" t="s">
        <v>46</v>
      </c>
      <c r="E52" s="46" t="s">
        <v>48</v>
      </c>
      <c r="F52" s="46" t="s">
        <v>47</v>
      </c>
      <c r="G52" s="46" t="s">
        <v>49</v>
      </c>
      <c r="H52" s="46" t="s">
        <v>50</v>
      </c>
      <c r="I52" s="16"/>
    </row>
    <row r="53" spans="1:9" ht="31.5" customHeight="1">
      <c r="A53" s="31" t="s">
        <v>73</v>
      </c>
      <c r="B53" s="20"/>
      <c r="C53" s="11">
        <v>7040</v>
      </c>
      <c r="D53" s="18">
        <v>20</v>
      </c>
      <c r="E53" s="18"/>
      <c r="F53" s="17"/>
      <c r="G53" s="25">
        <f>SUM(C53:F53)</f>
        <v>7060</v>
      </c>
      <c r="H53" s="21">
        <v>7060</v>
      </c>
      <c r="I53" s="12"/>
    </row>
    <row r="54" spans="1:9" ht="15" customHeight="1">
      <c r="A54" s="31" t="s">
        <v>74</v>
      </c>
      <c r="B54" s="20"/>
      <c r="C54" s="11">
        <v>30250</v>
      </c>
      <c r="D54" s="18">
        <v>40</v>
      </c>
      <c r="E54" s="18"/>
      <c r="F54" s="18"/>
      <c r="G54" s="25">
        <f>SUM(C54:F54)</f>
        <v>30290</v>
      </c>
      <c r="H54" s="21">
        <f>SUM(C54:D54)</f>
        <v>30290</v>
      </c>
      <c r="I54" s="12"/>
    </row>
    <row r="55" spans="1:9" ht="40.5" customHeight="1" thickBot="1">
      <c r="A55" s="47"/>
      <c r="B55" s="28" t="s">
        <v>89</v>
      </c>
      <c r="C55" s="48">
        <f>SUM(C53:C54)</f>
        <v>37290</v>
      </c>
      <c r="D55" s="49">
        <f>SUM(D53:D54)</f>
        <v>60</v>
      </c>
      <c r="E55" s="49"/>
      <c r="F55" s="49"/>
      <c r="G55" s="50">
        <f>SUM(C55:F55)</f>
        <v>37350</v>
      </c>
      <c r="H55" s="21">
        <f>SUM(H53:H54)</f>
        <v>37350</v>
      </c>
      <c r="I55" s="12"/>
    </row>
    <row r="56" spans="1:9" s="2" customFormat="1" ht="40.5" customHeight="1" thickBot="1">
      <c r="A56" s="79" t="s">
        <v>78</v>
      </c>
      <c r="B56" s="80"/>
      <c r="C56" s="48">
        <v>150</v>
      </c>
      <c r="D56" s="49">
        <v>60</v>
      </c>
      <c r="E56" s="49">
        <v>60</v>
      </c>
      <c r="F56" s="27">
        <v>300</v>
      </c>
      <c r="G56" s="50">
        <f>SUM(C56:F56)</f>
        <v>570</v>
      </c>
      <c r="H56" s="21">
        <v>570</v>
      </c>
      <c r="I56" s="12"/>
    </row>
    <row r="57" spans="1:9" ht="52.5" customHeight="1" thickBot="1">
      <c r="A57" s="51" t="s">
        <v>80</v>
      </c>
      <c r="B57" s="52"/>
      <c r="C57" s="53"/>
      <c r="D57" s="46" t="s">
        <v>46</v>
      </c>
      <c r="E57" s="46" t="s">
        <v>84</v>
      </c>
      <c r="F57" s="54"/>
      <c r="G57" s="54"/>
      <c r="H57" s="55"/>
      <c r="I57" s="56"/>
    </row>
    <row r="58" spans="1:9" ht="15" customHeight="1">
      <c r="A58" s="57" t="s">
        <v>81</v>
      </c>
      <c r="B58" s="58"/>
      <c r="C58" s="11"/>
      <c r="D58" s="18">
        <v>700</v>
      </c>
      <c r="E58" s="17"/>
      <c r="F58" s="11"/>
      <c r="G58" s="11"/>
      <c r="H58" s="18"/>
      <c r="I58" s="12"/>
    </row>
    <row r="59" spans="1:9" ht="15" customHeight="1">
      <c r="A59" s="19" t="s">
        <v>82</v>
      </c>
      <c r="B59" s="20"/>
      <c r="C59" s="11"/>
      <c r="D59" s="18">
        <v>800</v>
      </c>
      <c r="E59" s="18"/>
      <c r="F59" s="11"/>
      <c r="G59" s="11"/>
      <c r="H59" s="18"/>
      <c r="I59" s="12"/>
    </row>
    <row r="60" spans="1:10" ht="13.5" thickBot="1">
      <c r="A60" s="59" t="s">
        <v>83</v>
      </c>
      <c r="B60" s="60"/>
      <c r="C60" s="61"/>
      <c r="D60" s="62"/>
      <c r="E60" s="62">
        <v>100</v>
      </c>
      <c r="F60" s="61"/>
      <c r="G60" s="61"/>
      <c r="H60" s="63">
        <f>SUM(D58:D59)+E60</f>
        <v>1600</v>
      </c>
      <c r="I60" s="12"/>
      <c r="J60" s="12"/>
    </row>
    <row r="61" spans="1:9" ht="13.5" thickBot="1">
      <c r="A61" s="64"/>
      <c r="B61" s="65" t="s">
        <v>90</v>
      </c>
      <c r="C61" s="66"/>
      <c r="D61" s="67">
        <f>SUM(D58:D60)</f>
        <v>1500</v>
      </c>
      <c r="E61" s="67">
        <f>SUM(E60)</f>
        <v>100</v>
      </c>
      <c r="F61" s="68"/>
      <c r="G61" s="68">
        <f>SUM(D61:F61)</f>
        <v>1600</v>
      </c>
      <c r="H61" s="69"/>
      <c r="I61" s="12"/>
    </row>
    <row r="62" spans="1:9" ht="18">
      <c r="A62" s="70" t="s">
        <v>85</v>
      </c>
      <c r="B62" s="58"/>
      <c r="C62" s="71"/>
      <c r="D62" s="71"/>
      <c r="E62" s="71"/>
      <c r="F62" s="71"/>
      <c r="G62" s="71"/>
      <c r="H62" s="72">
        <f>SUM(H5+H17+H30+H32+H37+H39+H41+H43+H45+H47+H49+H53+H54+H56+H60)</f>
        <v>44975</v>
      </c>
      <c r="I62" s="12"/>
    </row>
    <row r="63" spans="1:9" ht="13.5" thickBot="1">
      <c r="A63" s="19"/>
      <c r="B63" s="20"/>
      <c r="C63" s="50" t="s">
        <v>86</v>
      </c>
      <c r="D63" s="25"/>
      <c r="E63" s="25"/>
      <c r="H63" s="73">
        <v>37350</v>
      </c>
      <c r="I63" s="12"/>
    </row>
    <row r="64" spans="1:9" ht="13.5" thickBot="1">
      <c r="A64" s="74"/>
      <c r="B64" s="6"/>
      <c r="C64" s="6"/>
      <c r="D64" s="6"/>
      <c r="E64" s="6"/>
      <c r="F64" s="3"/>
      <c r="G64" s="3"/>
      <c r="H64" s="7"/>
      <c r="I64" s="12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2"/>
    </row>
    <row r="66" spans="1:9" s="84" customFormat="1" ht="13.5" thickBot="1">
      <c r="A66" s="11"/>
      <c r="B66" s="11"/>
      <c r="C66" s="11"/>
      <c r="D66" s="11"/>
      <c r="E66" s="11"/>
      <c r="F66" s="11"/>
      <c r="G66" s="11"/>
      <c r="H66" s="11"/>
      <c r="I66" s="85"/>
    </row>
    <row r="67" spans="1:9" ht="21" thickBot="1">
      <c r="A67" s="86" t="s">
        <v>92</v>
      </c>
      <c r="B67" s="87"/>
      <c r="C67" s="6"/>
      <c r="D67" s="6"/>
      <c r="E67" s="6"/>
      <c r="F67" s="6"/>
      <c r="G67" s="6"/>
      <c r="H67" s="7"/>
      <c r="I67" s="12"/>
    </row>
    <row r="68" spans="1:9" ht="39.75" customHeight="1">
      <c r="A68" s="57" t="s">
        <v>93</v>
      </c>
      <c r="B68" s="58"/>
      <c r="C68" s="17">
        <v>2200</v>
      </c>
      <c r="D68" s="71"/>
      <c r="E68" s="25"/>
      <c r="F68" s="25"/>
      <c r="G68" s="25"/>
      <c r="H68" s="75"/>
      <c r="I68" s="12"/>
    </row>
    <row r="69" spans="1:9" ht="37.5" customHeight="1">
      <c r="A69" s="19" t="s">
        <v>97</v>
      </c>
      <c r="B69" s="20"/>
      <c r="C69" s="18">
        <v>1925</v>
      </c>
      <c r="D69" s="11"/>
      <c r="E69" s="11"/>
      <c r="F69" s="11"/>
      <c r="G69" s="11"/>
      <c r="H69" s="11"/>
      <c r="I69" s="8"/>
    </row>
    <row r="70" spans="1:9" ht="15" customHeight="1">
      <c r="A70" s="19" t="s">
        <v>94</v>
      </c>
      <c r="B70" s="20"/>
      <c r="C70" s="18">
        <v>3500</v>
      </c>
      <c r="D70" s="11"/>
      <c r="E70" s="11"/>
      <c r="F70" s="11"/>
      <c r="G70" s="11"/>
      <c r="H70" s="11"/>
      <c r="I70" s="12"/>
    </row>
    <row r="71" spans="1:9" ht="15" customHeight="1" thickBot="1">
      <c r="A71" s="23" t="s">
        <v>95</v>
      </c>
      <c r="B71" s="24"/>
      <c r="C71" s="22">
        <v>37350</v>
      </c>
      <c r="D71" s="11"/>
      <c r="E71" s="11"/>
      <c r="F71" s="11"/>
      <c r="G71" s="11"/>
      <c r="H71" s="11"/>
      <c r="I71" s="12"/>
    </row>
    <row r="72" spans="1:9" ht="15" customHeight="1" thickBot="1">
      <c r="A72" s="76" t="s">
        <v>96</v>
      </c>
      <c r="B72" s="10"/>
      <c r="C72" s="67">
        <f>SUM(C68:C71)</f>
        <v>44975</v>
      </c>
      <c r="D72" s="11"/>
      <c r="E72" s="11"/>
      <c r="F72" s="11"/>
      <c r="G72" s="11"/>
      <c r="H72" s="11"/>
      <c r="I72" s="12"/>
    </row>
    <row r="73" ht="15" customHeight="1">
      <c r="I73" s="12"/>
    </row>
    <row r="74" ht="42.75" customHeight="1">
      <c r="I74" s="12"/>
    </row>
  </sheetData>
  <mergeCells count="4">
    <mergeCell ref="A4:B4"/>
    <mergeCell ref="A16:B16"/>
    <mergeCell ref="A29:B29"/>
    <mergeCell ref="A56:B56"/>
  </mergeCells>
  <printOptions/>
  <pageMargins left="0.75" right="0.75" top="1" bottom="1" header="0.4921259845" footer="0.4921259845"/>
  <pageSetup orientation="landscape" paperSize="9" scale="75" r:id="rId1"/>
  <rowBreaks count="3" manualBreakCount="3">
    <brk id="28" max="255" man="1"/>
    <brk id="51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WIECZOREK</dc:creator>
  <cp:keywords/>
  <dc:description/>
  <cp:lastModifiedBy>WIECZOREK</cp:lastModifiedBy>
  <cp:lastPrinted>2009-05-14T21:29:44Z</cp:lastPrinted>
  <dcterms:created xsi:type="dcterms:W3CDTF">2009-04-20T11:48:45Z</dcterms:created>
  <dcterms:modified xsi:type="dcterms:W3CDTF">2009-05-14T21:33:44Z</dcterms:modified>
  <cp:category/>
  <cp:version/>
  <cp:contentType/>
  <cp:contentStatus/>
</cp:coreProperties>
</file>